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İCMAL 202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<sst xmlns="http://schemas.openxmlformats.org/spreadsheetml/2006/main" count="33" uniqueCount="33">
  <si>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TOPLAM</t>
  </si>
  <si>
    <t>İÇMESULARI</t>
  </si>
  <si>
    <t>MERKEZ</t>
  </si>
  <si>
    <t>AMASRA</t>
  </si>
  <si>
    <t>ULUS</t>
  </si>
  <si>
    <t>KÖYYOLLARI</t>
  </si>
  <si>
    <t>İLÇE</t>
  </si>
  <si>
    <t>KURUCAŞİLE</t>
  </si>
  <si>
    <t>ORTAK ALIM</t>
  </si>
  <si>
    <t>GENEL TOPLAM</t>
  </si>
  <si>
    <t>1.KAT SATHİ KAPLAMA (km)</t>
  </si>
  <si>
    <t>PARKE             (km)</t>
  </si>
  <si>
    <t>ATIKSU</t>
  </si>
  <si>
    <t>S.S.B. BETONYOL             (km)</t>
  </si>
  <si>
    <t>BETON YOL          (km)</t>
  </si>
  <si>
    <t>SANAT YAPISI (ad.)</t>
  </si>
  <si>
    <t>ÖDENEK              (TL)</t>
  </si>
  <si>
    <t>PRJ (ad.)</t>
  </si>
  <si>
    <t>PRJ   (ad.)</t>
  </si>
  <si>
    <t>PRJ           (ad.)</t>
  </si>
  <si>
    <t>ÖDENEK         (TL)</t>
  </si>
  <si>
    <t>ÖDENEK     (TL)</t>
  </si>
  <si>
    <t>ASFALT ALIMI              (TL)</t>
  </si>
  <si>
    <t>AKARYAKIT ALIMI           (TL)</t>
  </si>
  <si>
    <t>BORU ALIMI       (TL)</t>
  </si>
  <si>
    <t>ÖDENEK    (TL)</t>
  </si>
  <si>
    <t>PRJ     (ad)</t>
  </si>
  <si>
    <t>ÖDENEK                (TL)</t>
  </si>
  <si>
    <t>Cumhurbaşkanı Kararı 10.Mad. Ödeneği (Yönetim ve Müşavirlik Hiz.Gid.)            (TL)</t>
  </si>
  <si>
    <t>YEDEK PARÇA ALIMI             (TL)</t>
  </si>
  <si>
    <t>ARAÇ KİRALAMA          (TL)</t>
  </si>
  <si>
    <t>ETÜT-PROJE PROGRAMI             (TL)</t>
  </si>
  <si>
    <t>2022 YILI TOPLAM  İLAVE KÖYDES PROGRAMI İCMALİ</t>
  </si>
</sst>
</file>

<file path=xl/styles.xml><?xml version="1.0" encoding="utf-8"?>
<styleSheet xmlns="http://schemas.openxmlformats.org/spreadsheetml/2006/main">
  <numFmts count="4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_-;\-* #,##0_-;_-* &quot;-&quot;_-;_-@_-"/>
    <numFmt numFmtId="170" formatCode="_-* #,##0.00\ &quot;₺&quot;_-;\-* #,##0.00\ &quot;₺&quot;_-;_-* &quot;-&quot;??\ &quot;₺&quot;_-;_-@_-"/>
    <numFmt numFmtId="171" formatCode="_-* #,##0.00_-;\-* #,##0.00_-;_-* &quot;-&quot;??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&quot;₺&quot;* #,##0.00_-;\-&quot;₺&quot;* #,##0.00_-;_-&quot;₺&quot;* &quot;-&quot;??_-;_-@_-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TL&quot;\ #,##0;\-&quot;TL&quot;\ #,##0"/>
    <numFmt numFmtId="193" formatCode="&quot;TL&quot;\ #,##0;[Red]\-&quot;TL&quot;\ #,##0"/>
    <numFmt numFmtId="194" formatCode="&quot;TL&quot;\ #,##0.00;\-&quot;TL&quot;\ #,##0.00"/>
    <numFmt numFmtId="195" formatCode="&quot;TL&quot;\ #,##0.00;[Red]\-&quot;TL&quot;\ #,##0.00"/>
    <numFmt numFmtId="196" formatCode="_-&quot;TL&quot;\ * #,##0_-;\-&quot;TL&quot;\ * #,##0_-;_-&quot;TL&quot;\ * &quot;-&quot;_-;_-@_-"/>
    <numFmt numFmtId="197" formatCode="_-&quot;TL&quot;\ * #,##0.00_-;\-&quot;TL&quot;\ * #,##0.00_-;_-&quot;TL&quot;\ * &quot;-&quot;??_-;_-@_-"/>
    <numFmt numFmtId="198" formatCode="0.0"/>
    <numFmt numFmtId="199" formatCode="#,##0.0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0.000"/>
    <numFmt numFmtId="204" formatCode="#,##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3" fontId="4" fillId="33" borderId="11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4" fontId="3" fillId="33" borderId="15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 horizontal="right"/>
    </xf>
    <xf numFmtId="4" fontId="4" fillId="33" borderId="17" xfId="0" applyNumberFormat="1" applyFont="1" applyFill="1" applyBorder="1" applyAlignment="1">
      <alignment/>
    </xf>
    <xf numFmtId="4" fontId="3" fillId="33" borderId="18" xfId="0" applyNumberFormat="1" applyFont="1" applyFill="1" applyBorder="1" applyAlignment="1">
      <alignment/>
    </xf>
    <xf numFmtId="4" fontId="4" fillId="33" borderId="19" xfId="0" applyNumberFormat="1" applyFont="1" applyFill="1" applyBorder="1" applyAlignment="1">
      <alignment/>
    </xf>
    <xf numFmtId="3" fontId="4" fillId="33" borderId="20" xfId="0" applyNumberFormat="1" applyFont="1" applyFill="1" applyBorder="1" applyAlignment="1">
      <alignment horizontal="center"/>
    </xf>
    <xf numFmtId="4" fontId="3" fillId="33" borderId="21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3" fontId="4" fillId="33" borderId="22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4" fontId="4" fillId="33" borderId="23" xfId="0" applyNumberFormat="1" applyFont="1" applyFill="1" applyBorder="1" applyAlignment="1">
      <alignment horizontal="right"/>
    </xf>
    <xf numFmtId="4" fontId="4" fillId="33" borderId="22" xfId="0" applyNumberFormat="1" applyFont="1" applyFill="1" applyBorder="1" applyAlignment="1">
      <alignment/>
    </xf>
    <xf numFmtId="0" fontId="3" fillId="33" borderId="24" xfId="0" applyFont="1" applyFill="1" applyBorder="1" applyAlignment="1">
      <alignment/>
    </xf>
    <xf numFmtId="3" fontId="3" fillId="33" borderId="25" xfId="0" applyNumberFormat="1" applyFont="1" applyFill="1" applyBorder="1" applyAlignment="1">
      <alignment horizontal="center"/>
    </xf>
    <xf numFmtId="4" fontId="3" fillId="33" borderId="26" xfId="0" applyNumberFormat="1" applyFont="1" applyFill="1" applyBorder="1" applyAlignment="1">
      <alignment/>
    </xf>
    <xf numFmtId="4" fontId="3" fillId="33" borderId="27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4" fillId="33" borderId="29" xfId="0" applyNumberFormat="1" applyFont="1" applyFill="1" applyBorder="1" applyAlignment="1">
      <alignment/>
    </xf>
    <xf numFmtId="199" fontId="0" fillId="0" borderId="0" xfId="0" applyNumberFormat="1" applyAlignment="1">
      <alignment/>
    </xf>
    <xf numFmtId="4" fontId="4" fillId="33" borderId="20" xfId="0" applyNumberFormat="1" applyFont="1" applyFill="1" applyBorder="1" applyAlignment="1">
      <alignment/>
    </xf>
    <xf numFmtId="4" fontId="4" fillId="33" borderId="30" xfId="0" applyNumberFormat="1" applyFont="1" applyFill="1" applyBorder="1" applyAlignment="1">
      <alignment/>
    </xf>
    <xf numFmtId="203" fontId="4" fillId="33" borderId="13" xfId="0" applyNumberFormat="1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4" fontId="4" fillId="33" borderId="36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4" fontId="3" fillId="33" borderId="22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 vertical="center" wrapText="1"/>
    </xf>
    <xf numFmtId="4" fontId="4" fillId="33" borderId="40" xfId="0" applyNumberFormat="1" applyFont="1" applyFill="1" applyBorder="1" applyAlignment="1">
      <alignment/>
    </xf>
    <xf numFmtId="4" fontId="3" fillId="33" borderId="24" xfId="0" applyNumberFormat="1" applyFont="1" applyFill="1" applyBorder="1" applyAlignment="1">
      <alignment/>
    </xf>
    <xf numFmtId="4" fontId="3" fillId="33" borderId="41" xfId="0" applyNumberFormat="1" applyFont="1" applyFill="1" applyBorder="1" applyAlignment="1">
      <alignment/>
    </xf>
    <xf numFmtId="4" fontId="3" fillId="33" borderId="31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 horizontal="center"/>
    </xf>
    <xf numFmtId="3" fontId="3" fillId="33" borderId="35" xfId="0" applyNumberFormat="1" applyFont="1" applyFill="1" applyBorder="1" applyAlignment="1">
      <alignment horizontal="center"/>
    </xf>
    <xf numFmtId="4" fontId="3" fillId="33" borderId="25" xfId="0" applyNumberFormat="1" applyFont="1" applyFill="1" applyBorder="1" applyAlignment="1">
      <alignment horizontal="center"/>
    </xf>
    <xf numFmtId="204" fontId="3" fillId="33" borderId="25" xfId="0" applyNumberFormat="1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/>
    </xf>
    <xf numFmtId="1" fontId="3" fillId="33" borderId="25" xfId="0" applyNumberFormat="1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4" fontId="3" fillId="33" borderId="35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39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3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1" max="1" width="9.7109375" style="0" customWidth="1"/>
    <col min="2" max="2" width="4.140625" style="0" customWidth="1"/>
    <col min="3" max="3" width="5.7109375" style="0" customWidth="1"/>
    <col min="4" max="4" width="8.140625" style="0" customWidth="1"/>
    <col min="5" max="5" width="7.28125" style="0" customWidth="1"/>
    <col min="6" max="6" width="9.140625" style="0" customWidth="1"/>
    <col min="7" max="7" width="7.7109375" style="0" customWidth="1"/>
    <col min="8" max="8" width="11.421875" style="0" customWidth="1"/>
    <col min="9" max="9" width="5.57421875" style="0" customWidth="1"/>
    <col min="10" max="10" width="10.8515625" style="0" customWidth="1"/>
    <col min="11" max="11" width="6.8515625" style="0" customWidth="1"/>
    <col min="12" max="12" width="10.28125" style="0" customWidth="1"/>
    <col min="13" max="13" width="9.8515625" style="0" customWidth="1"/>
    <col min="14" max="14" width="10.00390625" style="0" customWidth="1"/>
    <col min="15" max="15" width="8.57421875" style="0" customWidth="1"/>
    <col min="16" max="16" width="8.421875" style="0" customWidth="1"/>
    <col min="17" max="17" width="10.28125" style="0" customWidth="1"/>
    <col min="18" max="18" width="9.421875" style="0" customWidth="1"/>
    <col min="19" max="19" width="10.421875" style="0" customWidth="1"/>
    <col min="20" max="20" width="10.57421875" style="0" customWidth="1"/>
    <col min="21" max="21" width="6.421875" style="0" customWidth="1"/>
    <col min="22" max="22" width="11.28125" style="0" customWidth="1"/>
    <col min="23" max="23" width="4.7109375" style="0" customWidth="1"/>
  </cols>
  <sheetData>
    <row r="1" ht="10.5" customHeight="1"/>
    <row r="2" spans="1:22" ht="27" customHeight="1">
      <c r="A2" s="62" t="s">
        <v>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8" customHeight="1" thickBot="1">
      <c r="A4" s="69" t="s">
        <v>6</v>
      </c>
      <c r="B4" s="63" t="s">
        <v>5</v>
      </c>
      <c r="C4" s="64"/>
      <c r="D4" s="64"/>
      <c r="E4" s="64"/>
      <c r="F4" s="64"/>
      <c r="G4" s="64"/>
      <c r="H4" s="65"/>
      <c r="I4" s="66" t="s">
        <v>1</v>
      </c>
      <c r="J4" s="66"/>
      <c r="K4" s="63" t="s">
        <v>12</v>
      </c>
      <c r="L4" s="73"/>
      <c r="M4" s="63" t="s">
        <v>8</v>
      </c>
      <c r="N4" s="71"/>
      <c r="O4" s="71"/>
      <c r="P4" s="71"/>
      <c r="Q4" s="71"/>
      <c r="R4" s="71"/>
      <c r="S4" s="72"/>
      <c r="T4" s="67" t="s">
        <v>28</v>
      </c>
      <c r="U4" s="66" t="s">
        <v>9</v>
      </c>
      <c r="V4" s="66"/>
    </row>
    <row r="5" spans="1:22" ht="81" customHeight="1" thickBot="1">
      <c r="A5" s="70"/>
      <c r="B5" s="40" t="s">
        <v>17</v>
      </c>
      <c r="C5" s="37" t="s">
        <v>13</v>
      </c>
      <c r="D5" s="35" t="s">
        <v>14</v>
      </c>
      <c r="E5" s="39" t="s">
        <v>11</v>
      </c>
      <c r="F5" s="37" t="s">
        <v>10</v>
      </c>
      <c r="G5" s="37" t="s">
        <v>15</v>
      </c>
      <c r="H5" s="38" t="s">
        <v>16</v>
      </c>
      <c r="I5" s="40" t="s">
        <v>18</v>
      </c>
      <c r="J5" s="38" t="s">
        <v>20</v>
      </c>
      <c r="K5" s="46" t="s">
        <v>19</v>
      </c>
      <c r="L5" s="55" t="s">
        <v>21</v>
      </c>
      <c r="M5" s="39" t="s">
        <v>22</v>
      </c>
      <c r="N5" s="40" t="s">
        <v>23</v>
      </c>
      <c r="O5" s="39" t="s">
        <v>24</v>
      </c>
      <c r="P5" s="46" t="s">
        <v>29</v>
      </c>
      <c r="Q5" s="35" t="s">
        <v>30</v>
      </c>
      <c r="R5" s="36" t="s">
        <v>31</v>
      </c>
      <c r="S5" s="58" t="s">
        <v>25</v>
      </c>
      <c r="T5" s="68"/>
      <c r="U5" s="59" t="s">
        <v>26</v>
      </c>
      <c r="V5" s="60" t="s">
        <v>27</v>
      </c>
    </row>
    <row r="6" spans="1:22" ht="22.5" customHeight="1">
      <c r="A6" s="4" t="s">
        <v>2</v>
      </c>
      <c r="B6" s="5">
        <v>5</v>
      </c>
      <c r="C6" s="6">
        <v>2.51</v>
      </c>
      <c r="D6" s="7"/>
      <c r="E6" s="34"/>
      <c r="F6" s="7"/>
      <c r="G6" s="56">
        <v>2</v>
      </c>
      <c r="H6" s="8">
        <v>2235686</v>
      </c>
      <c r="I6" s="9">
        <v>20</v>
      </c>
      <c r="J6" s="8">
        <v>5635000</v>
      </c>
      <c r="K6" s="45">
        <v>1</v>
      </c>
      <c r="L6" s="43">
        <v>100000</v>
      </c>
      <c r="M6" s="11">
        <v>3216007</v>
      </c>
      <c r="N6" s="33"/>
      <c r="O6" s="28">
        <v>200000</v>
      </c>
      <c r="P6" s="41"/>
      <c r="Q6" s="41"/>
      <c r="R6" s="41"/>
      <c r="S6" s="13">
        <f>M6+N6+O6+P6+R6</f>
        <v>3416007</v>
      </c>
      <c r="T6" s="14">
        <v>0</v>
      </c>
      <c r="U6" s="15">
        <f>B6+I6+K6</f>
        <v>26</v>
      </c>
      <c r="V6" s="16">
        <f>H6+J6+L6+S6+T6</f>
        <v>11386693</v>
      </c>
    </row>
    <row r="7" spans="1:22" ht="18.75" customHeight="1">
      <c r="A7" s="17" t="s">
        <v>3</v>
      </c>
      <c r="B7" s="18"/>
      <c r="C7" s="6"/>
      <c r="D7" s="7"/>
      <c r="E7" s="34"/>
      <c r="F7" s="7"/>
      <c r="G7" s="56"/>
      <c r="H7" s="10">
        <v>0</v>
      </c>
      <c r="I7" s="19">
        <v>6</v>
      </c>
      <c r="J7" s="8">
        <v>1102064.91</v>
      </c>
      <c r="K7" s="44"/>
      <c r="L7" s="10"/>
      <c r="M7" s="20">
        <v>443461.9</v>
      </c>
      <c r="N7" s="32"/>
      <c r="O7" s="29"/>
      <c r="P7" s="27"/>
      <c r="Q7" s="27">
        <v>50000</v>
      </c>
      <c r="R7" s="27"/>
      <c r="S7" s="13">
        <f>M7+N7+O7+P7+R7+Q7</f>
        <v>493461.9</v>
      </c>
      <c r="T7" s="14">
        <v>49346.19</v>
      </c>
      <c r="U7" s="15">
        <f>B7+I7</f>
        <v>6</v>
      </c>
      <c r="V7" s="16">
        <f>H7+J7+S7+T7</f>
        <v>1644873</v>
      </c>
    </row>
    <row r="8" spans="1:22" ht="15" customHeight="1">
      <c r="A8" s="17" t="s">
        <v>7</v>
      </c>
      <c r="B8" s="18">
        <v>1</v>
      </c>
      <c r="C8" s="6"/>
      <c r="D8" s="7"/>
      <c r="E8" s="7"/>
      <c r="F8" s="7"/>
      <c r="G8" s="56">
        <v>1</v>
      </c>
      <c r="H8" s="10">
        <v>401284</v>
      </c>
      <c r="I8" s="19">
        <v>3</v>
      </c>
      <c r="J8" s="8">
        <v>448900</v>
      </c>
      <c r="K8" s="44"/>
      <c r="L8" s="10"/>
      <c r="M8" s="20"/>
      <c r="N8" s="21"/>
      <c r="O8" s="29">
        <v>30000</v>
      </c>
      <c r="P8" s="27"/>
      <c r="Q8" s="27"/>
      <c r="R8" s="27"/>
      <c r="S8" s="13">
        <f>O8</f>
        <v>30000</v>
      </c>
      <c r="T8" s="14">
        <v>27222</v>
      </c>
      <c r="U8" s="15">
        <f>B8+I8</f>
        <v>4</v>
      </c>
      <c r="V8" s="16">
        <f>H8+J8+S8+T8</f>
        <v>907406</v>
      </c>
    </row>
    <row r="9" spans="1:22" ht="18.75" customHeight="1" thickBot="1">
      <c r="A9" s="17" t="s">
        <v>4</v>
      </c>
      <c r="B9" s="5">
        <v>15</v>
      </c>
      <c r="C9" s="6"/>
      <c r="D9" s="34"/>
      <c r="E9" s="34">
        <v>2.448</v>
      </c>
      <c r="F9" s="7"/>
      <c r="G9" s="56">
        <v>4</v>
      </c>
      <c r="H9" s="8">
        <v>3578336.3</v>
      </c>
      <c r="I9" s="9">
        <v>7</v>
      </c>
      <c r="J9" s="8">
        <v>302900</v>
      </c>
      <c r="K9" s="44"/>
      <c r="L9" s="10"/>
      <c r="M9" s="11">
        <v>1648949.6</v>
      </c>
      <c r="N9" s="12"/>
      <c r="O9" s="30">
        <v>88917.4</v>
      </c>
      <c r="P9" s="27"/>
      <c r="Q9" s="47"/>
      <c r="R9" s="47"/>
      <c r="S9" s="49">
        <f>M9+N9+O9+P9+R9</f>
        <v>1737867</v>
      </c>
      <c r="T9" s="14">
        <v>173786.7</v>
      </c>
      <c r="U9" s="15">
        <f>B9+I9</f>
        <v>22</v>
      </c>
      <c r="V9" s="16">
        <f>H9+J9+S9+T9</f>
        <v>5792890</v>
      </c>
    </row>
    <row r="10" spans="1:22" ht="19.5" customHeight="1" thickBot="1">
      <c r="A10" s="22" t="s">
        <v>0</v>
      </c>
      <c r="B10" s="23">
        <f aca="true" t="shared" si="0" ref="B10:P10">SUM(B6:B9)</f>
        <v>21</v>
      </c>
      <c r="C10" s="53">
        <f t="shared" si="0"/>
        <v>2.51</v>
      </c>
      <c r="D10" s="54">
        <f t="shared" si="0"/>
        <v>0</v>
      </c>
      <c r="E10" s="54">
        <f t="shared" si="0"/>
        <v>2.448</v>
      </c>
      <c r="F10" s="53">
        <f t="shared" si="0"/>
        <v>0</v>
      </c>
      <c r="G10" s="57">
        <f t="shared" si="0"/>
        <v>7</v>
      </c>
      <c r="H10" s="24">
        <f t="shared" si="0"/>
        <v>6215306.3</v>
      </c>
      <c r="I10" s="23">
        <f>SUM(I6:I9)</f>
        <v>36</v>
      </c>
      <c r="J10" s="42">
        <f>SUM(J6:J9)</f>
        <v>7488864.91</v>
      </c>
      <c r="K10" s="52">
        <f>K6</f>
        <v>1</v>
      </c>
      <c r="L10" s="61">
        <f>L6</f>
        <v>100000</v>
      </c>
      <c r="M10" s="25">
        <f t="shared" si="0"/>
        <v>5308418.5</v>
      </c>
      <c r="N10" s="25">
        <f t="shared" si="0"/>
        <v>0</v>
      </c>
      <c r="O10" s="25">
        <f t="shared" si="0"/>
        <v>318917.4</v>
      </c>
      <c r="P10" s="42">
        <f t="shared" si="0"/>
        <v>0</v>
      </c>
      <c r="Q10" s="48"/>
      <c r="R10" s="25">
        <f>R6+R7+R8+R9</f>
        <v>0</v>
      </c>
      <c r="S10" s="50">
        <f>SUM(S6:S9)</f>
        <v>5677335.9</v>
      </c>
      <c r="T10" s="13">
        <f>SUM(T6:T9)</f>
        <v>250354.89</v>
      </c>
      <c r="U10" s="51">
        <f>SUM(U6:U9)</f>
        <v>58</v>
      </c>
      <c r="V10" s="13">
        <f>SUM(V6:V9)</f>
        <v>19731862</v>
      </c>
    </row>
    <row r="11" ht="12.75">
      <c r="S11" s="2"/>
    </row>
    <row r="14" spans="10:12" ht="12.75">
      <c r="J14" s="26"/>
      <c r="K14" s="26"/>
      <c r="L14" s="26"/>
    </row>
    <row r="15" ht="12.75">
      <c r="O15" s="31"/>
    </row>
    <row r="18" ht="12.75">
      <c r="O18" s="2"/>
    </row>
    <row r="23" ht="12.75">
      <c r="H23" s="2"/>
    </row>
    <row r="32" ht="12.75">
      <c r="A32" s="1"/>
    </row>
  </sheetData>
  <sheetProtection/>
  <mergeCells count="8">
    <mergeCell ref="A2:V2"/>
    <mergeCell ref="B4:H4"/>
    <mergeCell ref="U4:V4"/>
    <mergeCell ref="T4:T5"/>
    <mergeCell ref="A4:A5"/>
    <mergeCell ref="I4:J4"/>
    <mergeCell ref="M4:S4"/>
    <mergeCell ref="K4:L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pc3</cp:lastModifiedBy>
  <cp:lastPrinted>2021-05-27T11:17:48Z</cp:lastPrinted>
  <dcterms:created xsi:type="dcterms:W3CDTF">1999-05-26T11:21:22Z</dcterms:created>
  <dcterms:modified xsi:type="dcterms:W3CDTF">2022-08-31T11:17:56Z</dcterms:modified>
  <cp:category/>
  <cp:version/>
  <cp:contentType/>
  <cp:contentStatus/>
</cp:coreProperties>
</file>